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pirewellness-my.sharepoint.com/personal/therbert5_humana_com/Documents/Desktop/"/>
    </mc:Choice>
  </mc:AlternateContent>
  <xr:revisionPtr revIDLastSave="0" documentId="8_{AD7D1EE2-D0EE-4190-BCA4-3B67090ABAB3}" xr6:coauthVersionLast="47" xr6:coauthVersionMax="47" xr10:uidLastSave="{00000000-0000-0000-0000-000000000000}"/>
  <bookViews>
    <workbookView xWindow="22932" yWindow="-108" windowWidth="23256" windowHeight="12456" activeTab="2" xr2:uid="{00D08927-9828-E04E-86CE-E8D81BB5558A}"/>
  </bookViews>
  <sheets>
    <sheet name="Instructions" sheetId="3" r:id="rId1"/>
    <sheet name="HealthChoice" sheetId="1" r:id="rId2"/>
    <sheet name="MMA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J8" i="2"/>
  <c r="K4" i="2"/>
  <c r="J4" i="2"/>
</calcChain>
</file>

<file path=xl/sharedStrings.xml><?xml version="1.0" encoding="utf-8"?>
<sst xmlns="http://schemas.openxmlformats.org/spreadsheetml/2006/main" count="342" uniqueCount="77">
  <si>
    <t>Health Plan Name</t>
  </si>
  <si>
    <t>Total # of prior authorization requests for physical health services</t>
  </si>
  <si>
    <t>Total # of prior authorization requests denied for physical health services</t>
  </si>
  <si>
    <t>Total # of prior authorization requests denied for behavioral health services</t>
  </si>
  <si>
    <t>Total # of prior authorization requests for behavioral health services</t>
  </si>
  <si>
    <t>Total # of prior authorization requests for pharmaceuticals</t>
  </si>
  <si>
    <t>Total # of prior authorization requests denied for pharmaceuticals</t>
  </si>
  <si>
    <t># 1 denial reason for physical health PA</t>
  </si>
  <si>
    <t># 2 denial reason for physical health PA</t>
  </si>
  <si>
    <t>#3 denial reason for physical health PA</t>
  </si>
  <si>
    <t>#4 denial reason for physical health PA</t>
  </si>
  <si>
    <t>#5 denial reason for physical health PA</t>
  </si>
  <si>
    <t># 1 denial reason for BH PA</t>
  </si>
  <si>
    <t># 2 denial reason  for BH PA</t>
  </si>
  <si>
    <t>#3 denial reason  for BH PA</t>
  </si>
  <si>
    <t>#4 denial reason  for BH PA</t>
  </si>
  <si>
    <t>#5 denial reason  for BH PA</t>
  </si>
  <si>
    <t># 1 denial reason for Rx</t>
  </si>
  <si>
    <t># 2 denial reason for Rx</t>
  </si>
  <si>
    <t>#3 denial reason for Rx</t>
  </si>
  <si>
    <t>#4 denial reason for Rx</t>
  </si>
  <si>
    <t>#5 denial reason for Rx</t>
  </si>
  <si>
    <t>Total # of appeals with decision overturned for physical health</t>
  </si>
  <si>
    <t>Total # of appeals for Rx</t>
  </si>
  <si>
    <t>Total # of appeals with decision overturned for Rx</t>
  </si>
  <si>
    <t>Average time between submission of a complete PA request and response for physical health</t>
  </si>
  <si>
    <t>Average time between submission of a complete PA request and response for Rx</t>
  </si>
  <si>
    <t>Total # of appeals upheld for physical health</t>
  </si>
  <si>
    <t>Total # of appeals for behavorial health</t>
  </si>
  <si>
    <t>Total # of appeals upheld for behavioral health</t>
  </si>
  <si>
    <t>Total # of appeals with decision overturned for behavioral health</t>
  </si>
  <si>
    <t>Total # of appeals upheld for Rx</t>
  </si>
  <si>
    <t>Link to list of Prior Authorization requirements for Healthcare Services</t>
  </si>
  <si>
    <t xml:space="preserve">
</t>
  </si>
  <si>
    <t>*This should be authorization denial reason.</t>
  </si>
  <si>
    <t>*This reporting should focus on Medicaid only reviews.</t>
  </si>
  <si>
    <t>Total # of appeals decided for physical health</t>
  </si>
  <si>
    <t>*This should include provider and member appeals.
*This should be 2022 decisions.</t>
  </si>
  <si>
    <t>Average time between submission of a complete PA request and response for behavioral health</t>
  </si>
  <si>
    <t>*Report urgent and non-urgent separately.
*Use PA receipt date and response letter date.
*Use the State PA report notification time.</t>
  </si>
  <si>
    <t>Link to formulary with prior authorization requirements for Pharmaceuticals</t>
  </si>
  <si>
    <t xml:space="preserve">Total # of prior authorization denials for physical health compared to total # of services provided (ratio) </t>
  </si>
  <si>
    <t>Total # of prior authorization denials for behavioral health compared to total # of services provided (ratio)</t>
  </si>
  <si>
    <t>Reporting Instructions</t>
  </si>
  <si>
    <t>*Reporting should be based on decision date rather than receipt date.</t>
  </si>
  <si>
    <t>*Reporting should be all at the claim or authorization level rather than service/code level.</t>
  </si>
  <si>
    <t>*This reporting is due annually per PA 102-0409 and should be posted on the prior authorization portion of your health plan's website.</t>
  </si>
  <si>
    <t>*This template was designed for Medicaid lines of business, but health plans may use it for other lines of business lines that require this report.</t>
  </si>
  <si>
    <t>If a physical health Rx is covered by the medical benefit, it should be in this number.
*Include initial requests and not extensions.
*Do not include voids and withdrawals.
*This should be unique prior authorization requests. If there are multiple requests for the same service and same member, that counts as 1 request.
*This should be reported at the authorization level rather than service level.
*Use the decision dates for reporting timeframe.
*For dental and transportaton, include authorizations that are within the medical benefit and require a PA. Exclude services under dental benefit, non-urgent transportation, and HCBS.</t>
  </si>
  <si>
    <t>If a physical health Rx is covered by the medical benefit, it should be in this number.
*This should be the last decision made before appeal. 
*This should be reported at the authorization level rather than service level.
*Denials for physical health should be inclusive of medical necessity denials and administrative denials.
*Overturned appeals count as a denial.
*Plans should use the same specifications for partial approvals as the QBRs.</t>
  </si>
  <si>
    <t xml:space="preserve">This should be total volume of denials/total covered services via claim counts.
*Compare authorization denial volume counts to covered services via claim counts.
*Report the total number of covered services in the reporting period by reporting total claim counts (paid and partially paid claims).
*To break out BH vs PH vs Pharmacy, use the logic you currently use for HFS claim reporting.
*Use HFS MPR Handbook for reference on HFS claim reporting. </t>
  </si>
  <si>
    <t>This should be a comparison to all services covered even if there wasn’t a PA required. This column is to point out a lot of drugs are covered without PA. 
*Include a  %.
*Count claims rather than service lines.</t>
  </si>
  <si>
    <t>If  a behavioral health Rx for BH is covered by the medical benefit, it should be in this number.
*This should be the last decision made before appeal.
*This should be reported at the authorization level rather than service level.
*Denials for behavioral health should be inclusive of medical necessity denials and administrative denials.
*Overturned appeals count as a denial.
*Plans should use the same specifications for partial approvals as the QBRs.</t>
  </si>
  <si>
    <t>This should be the # of PA requests for the pharmaceutical benefit.
*Include initial requests and not extensions
*Do not include voids and withdrawals
*This should be unique prior authorization requests. If there are multiple requests for the same service and same member, that counts as 1 request.
*This should be reported at the case level associated with GPI 14 rather than the review level.
*Defining PH vs BH for Pharmacy: Only medications covered under the medical benefit need to be distinguished by PH vs. BH. Pharmaceuticals do not need to be broken down further.
*Use the decision dates for reporting timeframe.</t>
  </si>
  <si>
    <t>This should be total volume of denials/total covered Rxs via claim counts.
*No exclusions - report  member denied based on GPI 14 - last decision made.
*Compare authorization denial volume counts to covered services via claim counts
*Report the total number of covered services in the reporting period by reporting total claim counts (paid and partially paid claims)
*Information on pharmacy should only include the pharmacy benefit.</t>
  </si>
  <si>
    <t>Total # of prior authorization denials for pharmaceuticals compared to total # of Rxs received (ratio)</t>
  </si>
  <si>
    <t>This should be a comparison to all drugs covered even if there wasn’t a PA required. This column is to point out a lot of drugs are covered without PA. 
*Include a %.
*No exclusions - report  member denied based on GPI 14 - last decision made.</t>
  </si>
  <si>
    <t>If a behavioral health Rx is covered by the medical benefit, it should be in this number.
*Include initial requests and not extensions.
*Do not include voids and withdrawals.
*This should be unique prior authorization requests. If there are multiple requests for the same service and same member, that counts as 1 request.
*This should be reported at the authorization level rather than service level.
*Use the decision dates for reporting timeframe.</t>
  </si>
  <si>
    <t>This should be a comparison to all services covered even if there wasn’t a PA required. This column is to point out a lot of drugs are covered without PA. 
*Include a %.
*Count claims rather than service lines.</t>
  </si>
  <si>
    <t>This should be the # of PA request denials for the pharmaceutical benefit.
*No exclusions - report  member denied based on GPI 14 - last decision made.
*Do not include voids and withdrawals.
*This should be reported at the case level associated with GPI 14 rather than the review level.
*Denials for behavioral health should be inclusive of medical necessity denials and administrative denials.
*Overturned appeal counts as a denial.
*Plans should use the same specifications for partial approvals as the QBRs.</t>
  </si>
  <si>
    <t>Percentage of claims payments for physical health services with PA compared to all claim payments  (%)</t>
  </si>
  <si>
    <t>Percentage of claims payments for behavioral health services with PA compared to all claim payments  (%)</t>
  </si>
  <si>
    <t>Percentage of claims payments for pharmaceuticals with PA compared to all claim payments  (%)</t>
  </si>
  <si>
    <t>Expedited</t>
  </si>
  <si>
    <t>Standard</t>
  </si>
  <si>
    <t>*This should include provider and member appeals.
*This should be 2024 decisions.</t>
  </si>
  <si>
    <t>Medicaid</t>
  </si>
  <si>
    <t>Medicare</t>
  </si>
  <si>
    <t>NA</t>
  </si>
  <si>
    <t>Must be needed to protect life, prevent significant illness or disability, or alleviate severe pain</t>
  </si>
  <si>
    <t>Must be furnished in a manner not primarily intended for convenience of the recipient, caretaker, or provider</t>
  </si>
  <si>
    <t>Must be individualized, specific, consistent with symptoms or diagnosis of illness or injury and not be in excess of the patient's needs.</t>
  </si>
  <si>
    <t>Member has no out of network benefits available for behavioral health services.</t>
  </si>
  <si>
    <t>Based on clinical information provided, the symptoms exhibited requiring hospitalization, appear reduced and treatment can likely be safely managed in a less intensive setting as the member meets medical necessity criteria for the following services:</t>
  </si>
  <si>
    <t xml:space="preserve"> </t>
  </si>
  <si>
    <t>Humana Gold Plus Formulary</t>
  </si>
  <si>
    <t xml:space="preserve">Humana Gold Plus Prior Authorization and Notification List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</si>
</sst>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%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8" fillId="5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/>
    <xf numFmtId="0" fontId="5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7" fillId="3" borderId="0" xfId="0" applyFont="1" applyFill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10" fontId="9" fillId="0" borderId="0" xfId="1" applyNumberFormat="1" applyFont="1" applyFill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4" fillId="0" borderId="0" xfId="2" applyAlignment="1">
      <alignment horizontal="center" vertical="center" wrapText="1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ocushare-web.apps.external.pioneer.humana.com/Marketing/docushare-app?file=5435937" TargetMode="External"/><Relationship Id="rId1" Type="http://schemas.openxmlformats.org/officeDocument/2006/relationships/hyperlink" Target="https://assets.humana.com/is/content/humana/H0336_ILHHZPZESCpdf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CE130-96E1-BB47-81AD-493EE6B8AA83}">
  <dimension ref="A1:A5"/>
  <sheetViews>
    <sheetView workbookViewId="0">
      <selection activeCell="A2" sqref="A2"/>
    </sheetView>
  </sheetViews>
  <sheetFormatPr defaultColWidth="11" defaultRowHeight="15.6" x14ac:dyDescent="0.3"/>
  <cols>
    <col min="1" max="1" width="122.3984375" bestFit="1" customWidth="1"/>
  </cols>
  <sheetData>
    <row r="1" spans="1:1" x14ac:dyDescent="0.3">
      <c r="A1" s="8" t="s">
        <v>43</v>
      </c>
    </row>
    <row r="2" spans="1:1" x14ac:dyDescent="0.3">
      <c r="A2" t="s">
        <v>46</v>
      </c>
    </row>
    <row r="3" spans="1:1" ht="17.100000000000001" customHeight="1" x14ac:dyDescent="0.3">
      <c r="A3" t="s">
        <v>47</v>
      </c>
    </row>
    <row r="4" spans="1:1" x14ac:dyDescent="0.3">
      <c r="A4" t="s">
        <v>44</v>
      </c>
    </row>
    <row r="5" spans="1:1" x14ac:dyDescent="0.3">
      <c r="A5" t="s">
        <v>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F7F0-D32E-7349-835F-81BDE42ADA77}">
  <dimension ref="A1:AP8"/>
  <sheetViews>
    <sheetView zoomScale="94" zoomScaleNormal="110" workbookViewId="0">
      <pane ySplit="1" topLeftCell="A2" activePane="bottomLeft" state="frozen"/>
      <selection pane="bottomLeft" activeCell="L2" sqref="L2"/>
    </sheetView>
  </sheetViews>
  <sheetFormatPr defaultColWidth="20.5" defaultRowHeight="15.6" x14ac:dyDescent="0.3"/>
  <cols>
    <col min="1" max="3" width="20.5" style="1"/>
    <col min="4" max="4" width="36.09765625" style="1" customWidth="1"/>
    <col min="5" max="5" width="28" style="1" customWidth="1"/>
    <col min="6" max="6" width="30.5" style="1" customWidth="1"/>
    <col min="7" max="7" width="20" style="1" customWidth="1"/>
    <col min="8" max="8" width="34" style="1" customWidth="1"/>
    <col min="9" max="9" width="25.8984375" style="1" customWidth="1"/>
    <col min="10" max="10" width="23" style="1" customWidth="1"/>
    <col min="11" max="11" width="20.5" style="1"/>
    <col min="12" max="12" width="38" style="1" customWidth="1"/>
    <col min="13" max="13" width="30.59765625" style="1" customWidth="1"/>
    <col min="14" max="14" width="25" style="1" customWidth="1"/>
    <col min="15" max="16384" width="20.5" style="1"/>
  </cols>
  <sheetData>
    <row r="1" spans="1:42" ht="99.9" customHeight="1" x14ac:dyDescent="0.3">
      <c r="A1" s="4" t="s">
        <v>0</v>
      </c>
      <c r="B1" s="4" t="s">
        <v>32</v>
      </c>
      <c r="C1" s="4" t="s">
        <v>40</v>
      </c>
      <c r="D1" s="4" t="s">
        <v>1</v>
      </c>
      <c r="E1" s="4" t="s">
        <v>2</v>
      </c>
      <c r="F1" s="7" t="s">
        <v>41</v>
      </c>
      <c r="G1" s="4" t="s">
        <v>60</v>
      </c>
      <c r="H1" s="4" t="s">
        <v>4</v>
      </c>
      <c r="I1" s="4" t="s">
        <v>3</v>
      </c>
      <c r="J1" s="7" t="s">
        <v>42</v>
      </c>
      <c r="K1" s="4" t="s">
        <v>61</v>
      </c>
      <c r="L1" s="4" t="s">
        <v>5</v>
      </c>
      <c r="M1" s="4" t="s">
        <v>6</v>
      </c>
      <c r="N1" s="7" t="s">
        <v>55</v>
      </c>
      <c r="O1" s="7" t="s">
        <v>62</v>
      </c>
      <c r="P1" s="4" t="s">
        <v>36</v>
      </c>
      <c r="Q1" s="4" t="s">
        <v>27</v>
      </c>
      <c r="R1" s="4" t="s">
        <v>22</v>
      </c>
      <c r="S1" s="4" t="s">
        <v>28</v>
      </c>
      <c r="T1" s="4" t="s">
        <v>29</v>
      </c>
      <c r="U1" s="4" t="s">
        <v>30</v>
      </c>
      <c r="V1" s="4" t="s">
        <v>23</v>
      </c>
      <c r="W1" s="4" t="s">
        <v>31</v>
      </c>
      <c r="X1" s="4" t="s">
        <v>24</v>
      </c>
      <c r="Y1" s="4" t="s">
        <v>7</v>
      </c>
      <c r="Z1" s="4" t="s">
        <v>8</v>
      </c>
      <c r="AA1" s="4" t="s">
        <v>9</v>
      </c>
      <c r="AB1" s="4" t="s">
        <v>10</v>
      </c>
      <c r="AC1" s="4" t="s">
        <v>11</v>
      </c>
      <c r="AD1" s="4" t="s">
        <v>12</v>
      </c>
      <c r="AE1" s="4" t="s">
        <v>13</v>
      </c>
      <c r="AF1" s="4" t="s">
        <v>14</v>
      </c>
      <c r="AG1" s="4" t="s">
        <v>15</v>
      </c>
      <c r="AH1" s="4" t="s">
        <v>16</v>
      </c>
      <c r="AI1" s="4" t="s">
        <v>17</v>
      </c>
      <c r="AJ1" s="4" t="s">
        <v>18</v>
      </c>
      <c r="AK1" s="4" t="s">
        <v>19</v>
      </c>
      <c r="AL1" s="4" t="s">
        <v>20</v>
      </c>
      <c r="AM1" s="4" t="s">
        <v>21</v>
      </c>
      <c r="AN1" s="4" t="s">
        <v>25</v>
      </c>
      <c r="AO1" s="4" t="s">
        <v>38</v>
      </c>
      <c r="AP1" s="4" t="s">
        <v>26</v>
      </c>
    </row>
    <row r="2" spans="1:42" ht="408.9" customHeight="1" x14ac:dyDescent="0.3">
      <c r="D2" s="1" t="s">
        <v>48</v>
      </c>
      <c r="E2" s="1" t="s">
        <v>49</v>
      </c>
      <c r="F2" s="1" t="s">
        <v>50</v>
      </c>
      <c r="G2" s="1" t="s">
        <v>51</v>
      </c>
      <c r="H2" s="1" t="s">
        <v>57</v>
      </c>
      <c r="I2" s="1" t="s">
        <v>52</v>
      </c>
      <c r="J2" s="1" t="s">
        <v>50</v>
      </c>
      <c r="K2" s="1" t="s">
        <v>58</v>
      </c>
      <c r="L2" s="1" t="s">
        <v>53</v>
      </c>
      <c r="M2" s="1" t="s">
        <v>59</v>
      </c>
      <c r="N2" s="2" t="s">
        <v>54</v>
      </c>
      <c r="O2" s="1" t="s">
        <v>56</v>
      </c>
      <c r="P2" s="1" t="s">
        <v>37</v>
      </c>
      <c r="Q2" s="1" t="s">
        <v>37</v>
      </c>
      <c r="R2" s="1" t="s">
        <v>37</v>
      </c>
      <c r="S2" s="1" t="s">
        <v>37</v>
      </c>
      <c r="T2" s="1" t="s">
        <v>37</v>
      </c>
      <c r="U2" s="1" t="s">
        <v>37</v>
      </c>
      <c r="V2" s="1" t="s">
        <v>37</v>
      </c>
      <c r="W2" s="1" t="s">
        <v>37</v>
      </c>
      <c r="X2" s="1" t="s">
        <v>37</v>
      </c>
      <c r="Y2" s="1" t="s">
        <v>34</v>
      </c>
      <c r="Z2" s="1" t="s">
        <v>34</v>
      </c>
      <c r="AA2" s="1" t="s">
        <v>34</v>
      </c>
      <c r="AB2" s="1" t="s">
        <v>34</v>
      </c>
      <c r="AC2" s="1" t="s">
        <v>34</v>
      </c>
      <c r="AD2" s="1" t="s">
        <v>34</v>
      </c>
      <c r="AE2" s="1" t="s">
        <v>34</v>
      </c>
      <c r="AF2" s="1" t="s">
        <v>34</v>
      </c>
      <c r="AG2" s="1" t="s">
        <v>34</v>
      </c>
      <c r="AH2" s="1" t="s">
        <v>34</v>
      </c>
      <c r="AI2" s="1" t="s">
        <v>34</v>
      </c>
      <c r="AJ2" s="1" t="s">
        <v>34</v>
      </c>
      <c r="AK2" s="1" t="s">
        <v>34</v>
      </c>
      <c r="AL2" s="1" t="s">
        <v>34</v>
      </c>
      <c r="AM2" s="1" t="s">
        <v>34</v>
      </c>
      <c r="AN2" s="1" t="s">
        <v>39</v>
      </c>
      <c r="AO2" s="1" t="s">
        <v>39</v>
      </c>
      <c r="AP2" s="1" t="s">
        <v>39</v>
      </c>
    </row>
    <row r="3" spans="1:42" ht="408.9" customHeight="1" x14ac:dyDescent="0.3">
      <c r="G3" s="2"/>
      <c r="J3" s="1" t="s">
        <v>33</v>
      </c>
      <c r="N3" s="2"/>
    </row>
    <row r="4" spans="1:42" x14ac:dyDescent="0.3">
      <c r="D4" s="2"/>
      <c r="E4" s="2"/>
      <c r="G4" s="5"/>
      <c r="H4" s="2"/>
      <c r="I4" s="2"/>
      <c r="K4" s="6"/>
      <c r="L4" s="2"/>
      <c r="M4" s="2"/>
      <c r="O4" s="6"/>
      <c r="P4" s="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42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42" x14ac:dyDescent="0.3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42" x14ac:dyDescent="0.3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42" x14ac:dyDescent="0.3"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</sheetData>
  <pageMargins left="0.7" right="0.7" top="0.75" bottom="0.75" header="0.3" footer="0.3"/>
  <pageSetup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057D2-13B3-D849-BEB2-538EF58331F1}">
  <dimension ref="A1:AP11"/>
  <sheetViews>
    <sheetView tabSelected="1" zoomScale="90" zoomScaleNormal="90" workbookViewId="0">
      <pane ySplit="1" topLeftCell="A2" activePane="bottomLeft" state="frozen"/>
      <selection pane="bottomLeft" activeCell="C6" sqref="C6"/>
    </sheetView>
  </sheetViews>
  <sheetFormatPr defaultColWidth="11" defaultRowHeight="15.6" x14ac:dyDescent="0.3"/>
  <cols>
    <col min="1" max="1" width="15.19921875" customWidth="1"/>
    <col min="2" max="2" width="18.3984375" customWidth="1"/>
    <col min="3" max="3" width="15" customWidth="1"/>
    <col min="4" max="4" width="34.8984375" customWidth="1"/>
    <col min="5" max="5" width="30" customWidth="1"/>
    <col min="6" max="6" width="30.09765625" customWidth="1"/>
    <col min="7" max="7" width="20.09765625" customWidth="1"/>
    <col min="8" max="8" width="33.8984375" customWidth="1"/>
    <col min="9" max="9" width="27.8984375" customWidth="1"/>
    <col min="10" max="10" width="35.3984375" customWidth="1"/>
    <col min="11" max="11" width="18.69921875" customWidth="1"/>
    <col min="12" max="12" width="36.59765625" customWidth="1"/>
    <col min="13" max="13" width="31.3984375" customWidth="1"/>
    <col min="14" max="14" width="29.59765625" customWidth="1"/>
    <col min="15" max="15" width="16" customWidth="1"/>
    <col min="16" max="18" width="15.59765625" bestFit="1" customWidth="1"/>
    <col min="19" max="21" width="16" customWidth="1"/>
    <col min="22" max="22" width="11.5" customWidth="1"/>
    <col min="23" max="23" width="11.3984375" customWidth="1"/>
    <col min="24" max="24" width="10.8984375" customWidth="1"/>
    <col min="25" max="25" width="18.59765625" customWidth="1"/>
    <col min="26" max="26" width="18.3984375" customWidth="1"/>
    <col min="27" max="27" width="19" customWidth="1"/>
    <col min="28" max="28" width="18" customWidth="1"/>
    <col min="29" max="29" width="17.3984375" customWidth="1"/>
    <col min="30" max="30" width="35.8984375" customWidth="1"/>
    <col min="31" max="31" width="30.19921875" customWidth="1"/>
    <col min="32" max="32" width="26.5" customWidth="1"/>
    <col min="33" max="33" width="25.19921875" customWidth="1"/>
    <col min="34" max="34" width="33.69921875" customWidth="1"/>
    <col min="35" max="35" width="15.8984375" customWidth="1"/>
    <col min="36" max="36" width="16.8984375" customWidth="1"/>
    <col min="37" max="38" width="18.8984375" customWidth="1"/>
    <col min="39" max="39" width="17.09765625" customWidth="1"/>
    <col min="40" max="40" width="15.8984375" customWidth="1"/>
    <col min="41" max="41" width="19.5" customWidth="1"/>
    <col min="42" max="42" width="17.59765625" customWidth="1"/>
  </cols>
  <sheetData>
    <row r="1" spans="1:42" s="1" customFormat="1" ht="124.8" x14ac:dyDescent="0.3">
      <c r="A1" s="4" t="s">
        <v>0</v>
      </c>
      <c r="B1" s="4" t="s">
        <v>32</v>
      </c>
      <c r="C1" s="4" t="s">
        <v>40</v>
      </c>
      <c r="D1" s="4" t="s">
        <v>1</v>
      </c>
      <c r="E1" s="4" t="s">
        <v>2</v>
      </c>
      <c r="F1" s="7" t="s">
        <v>41</v>
      </c>
      <c r="G1" s="4" t="s">
        <v>60</v>
      </c>
      <c r="H1" s="4" t="s">
        <v>4</v>
      </c>
      <c r="I1" s="4" t="s">
        <v>3</v>
      </c>
      <c r="J1" s="7" t="s">
        <v>42</v>
      </c>
      <c r="K1" s="4" t="s">
        <v>61</v>
      </c>
      <c r="L1" s="4" t="s">
        <v>5</v>
      </c>
      <c r="M1" s="4" t="s">
        <v>6</v>
      </c>
      <c r="N1" s="7" t="s">
        <v>55</v>
      </c>
      <c r="O1" s="7" t="s">
        <v>62</v>
      </c>
      <c r="P1" s="4" t="s">
        <v>36</v>
      </c>
      <c r="Q1" s="4" t="s">
        <v>27</v>
      </c>
      <c r="R1" s="4" t="s">
        <v>22</v>
      </c>
      <c r="S1" s="4" t="s">
        <v>28</v>
      </c>
      <c r="T1" s="4" t="s">
        <v>29</v>
      </c>
      <c r="U1" s="4" t="s">
        <v>30</v>
      </c>
      <c r="V1" s="4" t="s">
        <v>23</v>
      </c>
      <c r="W1" s="4" t="s">
        <v>31</v>
      </c>
      <c r="X1" s="4" t="s">
        <v>24</v>
      </c>
      <c r="Y1" s="4" t="s">
        <v>7</v>
      </c>
      <c r="Z1" s="4" t="s">
        <v>8</v>
      </c>
      <c r="AA1" s="4" t="s">
        <v>9</v>
      </c>
      <c r="AB1" s="4" t="s">
        <v>10</v>
      </c>
      <c r="AC1" s="4" t="s">
        <v>11</v>
      </c>
      <c r="AD1" s="4" t="s">
        <v>12</v>
      </c>
      <c r="AE1" s="4" t="s">
        <v>13</v>
      </c>
      <c r="AF1" s="4" t="s">
        <v>14</v>
      </c>
      <c r="AG1" s="4" t="s">
        <v>15</v>
      </c>
      <c r="AH1" s="4" t="s">
        <v>16</v>
      </c>
      <c r="AI1" s="4" t="s">
        <v>17</v>
      </c>
      <c r="AJ1" s="4" t="s">
        <v>18</v>
      </c>
      <c r="AK1" s="4" t="s">
        <v>19</v>
      </c>
      <c r="AL1" s="4" t="s">
        <v>20</v>
      </c>
      <c r="AM1" s="4" t="s">
        <v>21</v>
      </c>
      <c r="AN1" s="4" t="s">
        <v>25</v>
      </c>
      <c r="AO1" s="4" t="s">
        <v>38</v>
      </c>
      <c r="AP1" s="4" t="s">
        <v>26</v>
      </c>
    </row>
    <row r="2" spans="1:42" x14ac:dyDescent="0.3">
      <c r="A2" s="3"/>
      <c r="B2" s="3" t="s">
        <v>35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s="1" customFormat="1" ht="408.9" customHeight="1" x14ac:dyDescent="0.3">
      <c r="D3" s="9" t="s">
        <v>48</v>
      </c>
      <c r="E3" s="9" t="s">
        <v>49</v>
      </c>
      <c r="F3" s="9" t="s">
        <v>50</v>
      </c>
      <c r="G3" s="9" t="s">
        <v>51</v>
      </c>
      <c r="H3" s="9" t="s">
        <v>57</v>
      </c>
      <c r="I3" s="9" t="s">
        <v>52</v>
      </c>
      <c r="J3" s="9" t="s">
        <v>50</v>
      </c>
      <c r="K3" s="9" t="s">
        <v>58</v>
      </c>
      <c r="L3" s="9" t="s">
        <v>53</v>
      </c>
      <c r="M3" s="9" t="s">
        <v>59</v>
      </c>
      <c r="N3" s="10" t="s">
        <v>54</v>
      </c>
      <c r="O3" s="9" t="s">
        <v>56</v>
      </c>
      <c r="P3" s="9" t="s">
        <v>65</v>
      </c>
      <c r="Q3" s="9" t="s">
        <v>65</v>
      </c>
      <c r="R3" s="9" t="s">
        <v>65</v>
      </c>
      <c r="S3" s="9" t="s">
        <v>65</v>
      </c>
      <c r="T3" s="9" t="s">
        <v>65</v>
      </c>
      <c r="U3" s="9" t="s">
        <v>65</v>
      </c>
      <c r="V3" s="9" t="s">
        <v>37</v>
      </c>
      <c r="W3" s="9" t="s">
        <v>37</v>
      </c>
      <c r="X3" s="9" t="s">
        <v>37</v>
      </c>
      <c r="Y3" s="9" t="s">
        <v>34</v>
      </c>
      <c r="Z3" s="9" t="s">
        <v>34</v>
      </c>
      <c r="AA3" s="9" t="s">
        <v>34</v>
      </c>
      <c r="AB3" s="9" t="s">
        <v>34</v>
      </c>
      <c r="AC3" s="9" t="s">
        <v>34</v>
      </c>
      <c r="AD3" s="9" t="s">
        <v>34</v>
      </c>
      <c r="AE3" s="9" t="s">
        <v>34</v>
      </c>
      <c r="AF3" s="9" t="s">
        <v>34</v>
      </c>
      <c r="AG3" s="9" t="s">
        <v>34</v>
      </c>
      <c r="AH3" s="9" t="s">
        <v>34</v>
      </c>
      <c r="AI3" s="9" t="s">
        <v>34</v>
      </c>
      <c r="AJ3" s="9" t="s">
        <v>34</v>
      </c>
      <c r="AK3" s="9" t="s">
        <v>34</v>
      </c>
      <c r="AL3" s="9" t="s">
        <v>34</v>
      </c>
      <c r="AM3" s="9" t="s">
        <v>34</v>
      </c>
      <c r="AN3" s="9" t="s">
        <v>39</v>
      </c>
      <c r="AO3" s="9" t="s">
        <v>39</v>
      </c>
      <c r="AP3" s="9" t="s">
        <v>39</v>
      </c>
    </row>
    <row r="4" spans="1:42" ht="94.5" customHeight="1" x14ac:dyDescent="0.3">
      <c r="A4" s="13" t="s">
        <v>66</v>
      </c>
      <c r="B4" s="27" t="s">
        <v>76</v>
      </c>
      <c r="C4" s="27" t="s">
        <v>75</v>
      </c>
      <c r="D4" s="22" t="s">
        <v>68</v>
      </c>
      <c r="E4" s="22" t="s">
        <v>68</v>
      </c>
      <c r="F4" s="22" t="s">
        <v>68</v>
      </c>
      <c r="G4" s="23">
        <v>1E-3</v>
      </c>
      <c r="H4" s="24">
        <v>56</v>
      </c>
      <c r="I4" s="24">
        <v>0</v>
      </c>
      <c r="J4" s="24">
        <f>SUM(0/69680)</f>
        <v>0</v>
      </c>
      <c r="K4" s="19">
        <f>SUM(270/41436)</f>
        <v>6.5160729800173758E-3</v>
      </c>
      <c r="L4" s="24">
        <v>0</v>
      </c>
      <c r="M4" s="24" t="s">
        <v>68</v>
      </c>
      <c r="N4" s="16" t="s">
        <v>68</v>
      </c>
      <c r="O4" s="25">
        <v>2.7999999999999998E-4</v>
      </c>
      <c r="P4" s="24">
        <v>8</v>
      </c>
      <c r="Q4" s="24">
        <v>6</v>
      </c>
      <c r="R4" s="24">
        <v>2</v>
      </c>
      <c r="S4" s="24">
        <v>0</v>
      </c>
      <c r="T4" s="24">
        <v>0</v>
      </c>
      <c r="U4" s="24">
        <v>0</v>
      </c>
      <c r="V4" s="24" t="s">
        <v>68</v>
      </c>
      <c r="W4" s="24" t="s">
        <v>68</v>
      </c>
      <c r="X4" s="24" t="s">
        <v>68</v>
      </c>
      <c r="Y4" s="24" t="s">
        <v>68</v>
      </c>
      <c r="Z4" s="24" t="s">
        <v>68</v>
      </c>
      <c r="AA4" s="24" t="s">
        <v>68</v>
      </c>
      <c r="AB4" s="24" t="s">
        <v>68</v>
      </c>
      <c r="AC4" s="24" t="s">
        <v>68</v>
      </c>
      <c r="AD4" s="24" t="s">
        <v>68</v>
      </c>
      <c r="AE4" s="24" t="s">
        <v>68</v>
      </c>
      <c r="AF4" s="24" t="s">
        <v>68</v>
      </c>
      <c r="AG4" s="24" t="s">
        <v>68</v>
      </c>
      <c r="AH4" s="24" t="s">
        <v>68</v>
      </c>
      <c r="AI4" s="24" t="s">
        <v>68</v>
      </c>
      <c r="AJ4" s="24" t="s">
        <v>68</v>
      </c>
      <c r="AK4" s="24" t="s">
        <v>68</v>
      </c>
      <c r="AL4" s="24" t="s">
        <v>68</v>
      </c>
      <c r="AM4" s="24" t="s">
        <v>68</v>
      </c>
      <c r="AN4" s="24" t="s">
        <v>68</v>
      </c>
      <c r="AO4" s="26">
        <v>8.3928571428571423</v>
      </c>
      <c r="AP4" s="22" t="s">
        <v>68</v>
      </c>
    </row>
    <row r="5" spans="1:42" ht="36" customHeight="1" x14ac:dyDescent="0.3">
      <c r="A5" s="11" t="s">
        <v>63</v>
      </c>
      <c r="D5" s="15" t="s">
        <v>68</v>
      </c>
      <c r="E5" s="15" t="s">
        <v>68</v>
      </c>
      <c r="F5" s="15" t="s">
        <v>68</v>
      </c>
      <c r="G5" s="16" t="s">
        <v>68</v>
      </c>
      <c r="H5" s="17">
        <v>1</v>
      </c>
      <c r="I5" s="15">
        <v>0</v>
      </c>
      <c r="J5" s="15" t="s">
        <v>74</v>
      </c>
      <c r="K5" s="15" t="s">
        <v>74</v>
      </c>
      <c r="L5" s="17"/>
      <c r="M5" s="17"/>
      <c r="N5" s="17"/>
      <c r="O5" s="15" t="s">
        <v>68</v>
      </c>
      <c r="P5" s="15" t="s">
        <v>68</v>
      </c>
      <c r="Q5" s="15" t="s">
        <v>68</v>
      </c>
      <c r="R5" s="15" t="s">
        <v>68</v>
      </c>
      <c r="S5" s="15" t="s">
        <v>68</v>
      </c>
      <c r="T5" s="15" t="s">
        <v>68</v>
      </c>
      <c r="U5" s="15" t="s">
        <v>68</v>
      </c>
      <c r="V5" s="15" t="s">
        <v>68</v>
      </c>
      <c r="W5" s="15" t="s">
        <v>68</v>
      </c>
      <c r="X5" s="15" t="s">
        <v>68</v>
      </c>
      <c r="Y5" s="15" t="s">
        <v>68</v>
      </c>
      <c r="Z5" s="15" t="s">
        <v>68</v>
      </c>
      <c r="AA5" s="15" t="s">
        <v>68</v>
      </c>
      <c r="AB5" s="15" t="s">
        <v>68</v>
      </c>
      <c r="AC5" s="15" t="s">
        <v>68</v>
      </c>
      <c r="AD5" s="15" t="s">
        <v>68</v>
      </c>
      <c r="AE5" s="15" t="s">
        <v>68</v>
      </c>
      <c r="AF5" s="15" t="s">
        <v>68</v>
      </c>
      <c r="AG5" s="15" t="s">
        <v>68</v>
      </c>
      <c r="AH5" s="15" t="s">
        <v>68</v>
      </c>
      <c r="AI5" s="15" t="s">
        <v>68</v>
      </c>
      <c r="AJ5" s="15" t="s">
        <v>68</v>
      </c>
      <c r="AK5" s="15" t="s">
        <v>68</v>
      </c>
      <c r="AL5" s="15" t="s">
        <v>68</v>
      </c>
      <c r="AM5" s="15" t="s">
        <v>68</v>
      </c>
      <c r="AN5" s="15" t="s">
        <v>68</v>
      </c>
      <c r="AO5" s="17"/>
      <c r="AP5" s="15" t="s">
        <v>68</v>
      </c>
    </row>
    <row r="6" spans="1:42" ht="39" customHeight="1" x14ac:dyDescent="0.3">
      <c r="A6" s="11" t="s">
        <v>64</v>
      </c>
      <c r="D6" s="15" t="s">
        <v>68</v>
      </c>
      <c r="E6" s="15" t="s">
        <v>68</v>
      </c>
      <c r="F6" s="15" t="s">
        <v>68</v>
      </c>
      <c r="G6" s="16" t="s">
        <v>68</v>
      </c>
      <c r="H6" s="17">
        <v>55</v>
      </c>
      <c r="I6" s="15">
        <v>0</v>
      </c>
      <c r="J6" s="15" t="s">
        <v>74</v>
      </c>
      <c r="K6" s="15" t="s">
        <v>74</v>
      </c>
      <c r="L6" s="17"/>
      <c r="M6" s="17"/>
      <c r="N6" s="17"/>
      <c r="O6" s="15" t="s">
        <v>68</v>
      </c>
      <c r="P6" s="15" t="s">
        <v>68</v>
      </c>
      <c r="Q6" s="15" t="s">
        <v>68</v>
      </c>
      <c r="R6" s="15" t="s">
        <v>68</v>
      </c>
      <c r="S6" s="15" t="s">
        <v>68</v>
      </c>
      <c r="T6" s="15" t="s">
        <v>68</v>
      </c>
      <c r="U6" s="15" t="s">
        <v>68</v>
      </c>
      <c r="V6" s="15" t="s">
        <v>68</v>
      </c>
      <c r="W6" s="15" t="s">
        <v>68</v>
      </c>
      <c r="X6" s="15" t="s">
        <v>68</v>
      </c>
      <c r="Y6" s="15" t="s">
        <v>68</v>
      </c>
      <c r="Z6" s="15" t="s">
        <v>68</v>
      </c>
      <c r="AA6" s="15" t="s">
        <v>68</v>
      </c>
      <c r="AB6" s="15" t="s">
        <v>68</v>
      </c>
      <c r="AC6" s="15" t="s">
        <v>68</v>
      </c>
      <c r="AD6" s="15" t="s">
        <v>68</v>
      </c>
      <c r="AE6" s="15" t="s">
        <v>68</v>
      </c>
      <c r="AF6" s="15" t="s">
        <v>68</v>
      </c>
      <c r="AG6" s="15" t="s">
        <v>68</v>
      </c>
      <c r="AH6" s="15" t="s">
        <v>68</v>
      </c>
      <c r="AI6" s="15" t="s">
        <v>68</v>
      </c>
      <c r="AJ6" s="15" t="s">
        <v>68</v>
      </c>
      <c r="AK6" s="15" t="s">
        <v>68</v>
      </c>
      <c r="AL6" s="15" t="s">
        <v>68</v>
      </c>
      <c r="AM6" s="15" t="s">
        <v>68</v>
      </c>
      <c r="AN6" s="15" t="s">
        <v>68</v>
      </c>
      <c r="AO6" s="17"/>
      <c r="AP6" s="15" t="s">
        <v>68</v>
      </c>
    </row>
    <row r="7" spans="1:42" s="14" customFormat="1" hidden="1" x14ac:dyDescent="0.3"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</row>
    <row r="8" spans="1:42" ht="122.25" hidden="1" customHeight="1" x14ac:dyDescent="0.3">
      <c r="A8" s="12" t="s">
        <v>67</v>
      </c>
      <c r="B8" s="1"/>
      <c r="C8" s="1"/>
      <c r="D8" s="15" t="s">
        <v>68</v>
      </c>
      <c r="E8" s="15" t="s">
        <v>68</v>
      </c>
      <c r="F8" s="15" t="s">
        <v>68</v>
      </c>
      <c r="G8" s="16" t="s">
        <v>68</v>
      </c>
      <c r="H8" s="15">
        <v>1889</v>
      </c>
      <c r="I8" s="15">
        <v>127</v>
      </c>
      <c r="J8" s="15">
        <f>SUM(127/27062)</f>
        <v>4.6929273520065033E-3</v>
      </c>
      <c r="K8" s="19">
        <f>SUM(2050/27062)</f>
        <v>7.575197694183726E-2</v>
      </c>
      <c r="L8" s="15" t="s">
        <v>68</v>
      </c>
      <c r="M8" s="15" t="s">
        <v>68</v>
      </c>
      <c r="N8" s="15" t="s">
        <v>68</v>
      </c>
      <c r="O8" s="15" t="s">
        <v>68</v>
      </c>
      <c r="P8" s="15" t="s">
        <v>68</v>
      </c>
      <c r="Q8" s="15" t="s">
        <v>68</v>
      </c>
      <c r="R8" s="15" t="s">
        <v>68</v>
      </c>
      <c r="S8" s="15" t="s">
        <v>68</v>
      </c>
      <c r="T8" s="15" t="s">
        <v>68</v>
      </c>
      <c r="U8" s="15" t="s">
        <v>68</v>
      </c>
      <c r="V8" s="15" t="s">
        <v>68</v>
      </c>
      <c r="W8" s="15" t="s">
        <v>68</v>
      </c>
      <c r="X8" s="15" t="s">
        <v>68</v>
      </c>
      <c r="Y8" s="15" t="s">
        <v>68</v>
      </c>
      <c r="Z8" s="15" t="s">
        <v>68</v>
      </c>
      <c r="AA8" s="15" t="s">
        <v>68</v>
      </c>
      <c r="AB8" s="15" t="s">
        <v>68</v>
      </c>
      <c r="AC8" s="15" t="s">
        <v>68</v>
      </c>
      <c r="AD8" s="15" t="s">
        <v>69</v>
      </c>
      <c r="AE8" s="15" t="s">
        <v>70</v>
      </c>
      <c r="AF8" s="15" t="s">
        <v>71</v>
      </c>
      <c r="AG8" s="15" t="s">
        <v>72</v>
      </c>
      <c r="AH8" s="15" t="s">
        <v>73</v>
      </c>
      <c r="AI8" s="15" t="s">
        <v>68</v>
      </c>
      <c r="AJ8" s="15" t="s">
        <v>68</v>
      </c>
      <c r="AK8" s="15" t="s">
        <v>68</v>
      </c>
      <c r="AL8" s="15" t="s">
        <v>68</v>
      </c>
      <c r="AM8" s="15" t="s">
        <v>68</v>
      </c>
      <c r="AN8" s="15" t="s">
        <v>68</v>
      </c>
      <c r="AO8" s="20">
        <v>2.2265749073583905</v>
      </c>
      <c r="AP8" s="15" t="s">
        <v>68</v>
      </c>
    </row>
    <row r="9" spans="1:42" ht="38.25" hidden="1" customHeight="1" x14ac:dyDescent="0.3">
      <c r="A9" s="11" t="s">
        <v>63</v>
      </c>
      <c r="B9" s="1"/>
      <c r="C9" s="1"/>
      <c r="D9" s="15" t="s">
        <v>68</v>
      </c>
      <c r="E9" s="15" t="s">
        <v>68</v>
      </c>
      <c r="F9" s="15" t="s">
        <v>68</v>
      </c>
      <c r="G9" s="16" t="s">
        <v>68</v>
      </c>
      <c r="H9" s="16">
        <v>1593</v>
      </c>
      <c r="I9" s="16">
        <v>122</v>
      </c>
      <c r="J9" s="15"/>
      <c r="K9" s="21"/>
      <c r="L9" s="16"/>
      <c r="M9" s="16"/>
      <c r="N9" s="15"/>
      <c r="O9" s="15" t="s">
        <v>68</v>
      </c>
      <c r="P9" s="15" t="s">
        <v>68</v>
      </c>
      <c r="Q9" s="15" t="s">
        <v>68</v>
      </c>
      <c r="R9" s="15" t="s">
        <v>68</v>
      </c>
      <c r="S9" s="15" t="s">
        <v>68</v>
      </c>
      <c r="T9" s="15" t="s">
        <v>68</v>
      </c>
      <c r="U9" s="15" t="s">
        <v>68</v>
      </c>
      <c r="V9" s="15" t="s">
        <v>68</v>
      </c>
      <c r="W9" s="15" t="s">
        <v>68</v>
      </c>
      <c r="X9" s="15" t="s">
        <v>68</v>
      </c>
      <c r="Y9" s="15" t="s">
        <v>68</v>
      </c>
      <c r="Z9" s="15" t="s">
        <v>68</v>
      </c>
      <c r="AA9" s="15" t="s">
        <v>68</v>
      </c>
      <c r="AB9" s="15" t="s">
        <v>68</v>
      </c>
      <c r="AC9" s="15" t="s">
        <v>68</v>
      </c>
      <c r="AD9" s="16"/>
      <c r="AE9" s="16"/>
      <c r="AF9" s="16"/>
      <c r="AG9" s="16"/>
      <c r="AH9" s="15"/>
      <c r="AI9" s="15"/>
      <c r="AJ9" s="15"/>
      <c r="AK9" s="15"/>
      <c r="AL9" s="15"/>
      <c r="AM9" s="15"/>
      <c r="AN9" s="15"/>
      <c r="AO9" s="15"/>
      <c r="AP9" s="15" t="s">
        <v>68</v>
      </c>
    </row>
    <row r="10" spans="1:42" s="1" customFormat="1" ht="40.5" hidden="1" customHeight="1" x14ac:dyDescent="0.3">
      <c r="A10" s="11" t="s">
        <v>64</v>
      </c>
      <c r="D10" s="15" t="s">
        <v>68</v>
      </c>
      <c r="E10" s="15" t="s">
        <v>68</v>
      </c>
      <c r="F10" s="15" t="s">
        <v>68</v>
      </c>
      <c r="G10" s="16" t="s">
        <v>68</v>
      </c>
      <c r="H10" s="16">
        <v>296</v>
      </c>
      <c r="I10" s="16">
        <v>5</v>
      </c>
      <c r="J10" s="16"/>
      <c r="K10" s="16"/>
      <c r="L10" s="16"/>
      <c r="M10" s="16"/>
      <c r="N10" s="16"/>
      <c r="O10" s="15" t="s">
        <v>68</v>
      </c>
      <c r="P10" s="15" t="s">
        <v>68</v>
      </c>
      <c r="Q10" s="15" t="s">
        <v>68</v>
      </c>
      <c r="R10" s="15" t="s">
        <v>68</v>
      </c>
      <c r="S10" s="15" t="s">
        <v>68</v>
      </c>
      <c r="T10" s="15" t="s">
        <v>68</v>
      </c>
      <c r="U10" s="15" t="s">
        <v>68</v>
      </c>
      <c r="V10" s="15" t="s">
        <v>68</v>
      </c>
      <c r="W10" s="15" t="s">
        <v>68</v>
      </c>
      <c r="X10" s="15" t="s">
        <v>68</v>
      </c>
      <c r="Y10" s="15" t="s">
        <v>68</v>
      </c>
      <c r="Z10" s="15" t="s">
        <v>68</v>
      </c>
      <c r="AA10" s="15" t="s">
        <v>68</v>
      </c>
      <c r="AB10" s="15" t="s">
        <v>68</v>
      </c>
      <c r="AC10" s="15" t="s">
        <v>68</v>
      </c>
      <c r="AD10" s="16"/>
      <c r="AE10" s="16"/>
      <c r="AF10" s="16"/>
      <c r="AG10" s="16"/>
      <c r="AH10" s="15"/>
      <c r="AI10" s="15"/>
      <c r="AJ10" s="15"/>
      <c r="AK10" s="15"/>
      <c r="AL10" s="15"/>
      <c r="AM10" s="15"/>
      <c r="AN10" s="15"/>
      <c r="AO10" s="15"/>
      <c r="AP10" s="15" t="s">
        <v>68</v>
      </c>
    </row>
    <row r="11" spans="1:42" x14ac:dyDescent="0.3"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</sheetData>
  <hyperlinks>
    <hyperlink ref="C4" r:id="rId1" xr:uid="{3807573A-6172-4882-BAA6-2B660755D5F9}"/>
    <hyperlink ref="B4" r:id="rId2" display="Humana Gold Plus Prior Authorization and Notification List" xr:uid="{3D65D3F6-F8DB-4664-B9AD-6EBC5CE00CD8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29938B871AC45BF0F579156918DCE" ma:contentTypeVersion="18" ma:contentTypeDescription="Create a new document." ma:contentTypeScope="" ma:versionID="d240b2f9f00d90c8552ef430f75f0963">
  <xsd:schema xmlns:xsd="http://www.w3.org/2001/XMLSchema" xmlns:xs="http://www.w3.org/2001/XMLSchema" xmlns:p="http://schemas.microsoft.com/office/2006/metadata/properties" xmlns:ns2="ae1c6fb0-fbfc-4e58-9111-8f843cc7f536" xmlns:ns3="cf3a3906-d8f8-4b9c-aeb9-3ee20bf5abcd" xmlns:ns4="e00d2bf7-42e7-487d-b779-7f4c8b331716" targetNamespace="http://schemas.microsoft.com/office/2006/metadata/properties" ma:root="true" ma:fieldsID="5bc36824b955acf4ac9bce691f077c34" ns2:_="" ns3:_="" ns4:_="">
    <xsd:import namespace="ae1c6fb0-fbfc-4e58-9111-8f843cc7f536"/>
    <xsd:import namespace="cf3a3906-d8f8-4b9c-aeb9-3ee20bf5abcd"/>
    <xsd:import namespace="e00d2bf7-42e7-487d-b779-7f4c8b3317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c6fb0-fbfc-4e58-9111-8f843cc7f5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a3906-d8f8-4b9c-aeb9-3ee20bf5a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7211254-7f19-4422-a48c-200666b12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d2bf7-42e7-487d-b779-7f4c8b3317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9500c25-a941-4aea-bf13-3b0c44f69ee2}" ma:internalName="TaxCatchAll" ma:showField="CatchAllData" ma:web="e00d2bf7-42e7-487d-b779-7f4c8b331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0d2bf7-42e7-487d-b779-7f4c8b331716" xsi:nil="true"/>
    <lcf76f155ced4ddcb4097134ff3c332f xmlns="cf3a3906-d8f8-4b9c-aeb9-3ee20bf5ab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4BD364-ADCD-42AD-B8B1-B09A3A61D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100785-9A43-43AB-A819-5EC32453D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c6fb0-fbfc-4e58-9111-8f843cc7f536"/>
    <ds:schemaRef ds:uri="cf3a3906-d8f8-4b9c-aeb9-3ee20bf5abcd"/>
    <ds:schemaRef ds:uri="e00d2bf7-42e7-487d-b779-7f4c8b331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4C266-B43A-4F5D-8566-7E03649239D2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ae1c6fb0-fbfc-4e58-9111-8f843cc7f536"/>
    <ds:schemaRef ds:uri="http://schemas.microsoft.com/office/infopath/2007/PartnerControls"/>
    <ds:schemaRef ds:uri="cf3a3906-d8f8-4b9c-aeb9-3ee20bf5abcd"/>
    <ds:schemaRef ds:uri="http://schemas.microsoft.com/office/2006/metadata/properties"/>
    <ds:schemaRef ds:uri="http://schemas.openxmlformats.org/package/2006/metadata/core-properties"/>
    <ds:schemaRef ds:uri="e00d2bf7-42e7-487d-b779-7f4c8b33171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HealthChoice</vt:lpstr>
      <vt:lpstr>MMAI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Talvin Herbert</cp:lastModifiedBy>
  <dcterms:created xsi:type="dcterms:W3CDTF">2022-03-25T17:42:52Z</dcterms:created>
  <dcterms:modified xsi:type="dcterms:W3CDTF">2025-08-11T19:40:34Z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b6c078-73cb-4371-8a5b-e9fc18accbf8_Enabled">
    <vt:lpwstr>true</vt:lpwstr>
  </property>
  <property fmtid="{D5CDD505-2E9C-101B-9397-08002B2CF9AE}" pid="3" name="MSIP_Label_e2b6c078-73cb-4371-8a5b-e9fc18accbf8_SetDate">
    <vt:lpwstr>2023-01-04T17:56:06Z</vt:lpwstr>
  </property>
  <property fmtid="{D5CDD505-2E9C-101B-9397-08002B2CF9AE}" pid="4" name="MSIP_Label_e2b6c078-73cb-4371-8a5b-e9fc18accbf8_Method">
    <vt:lpwstr>Standard</vt:lpwstr>
  </property>
  <property fmtid="{D5CDD505-2E9C-101B-9397-08002B2CF9AE}" pid="5" name="MSIP_Label_e2b6c078-73cb-4371-8a5b-e9fc18accbf8_Name">
    <vt:lpwstr>INTERNAL</vt:lpwstr>
  </property>
  <property fmtid="{D5CDD505-2E9C-101B-9397-08002B2CF9AE}" pid="6" name="MSIP_Label_e2b6c078-73cb-4371-8a5b-e9fc18accbf8_SiteId">
    <vt:lpwstr>56c62bbe-8598-4b85-9e51-1ca753fa50f2</vt:lpwstr>
  </property>
  <property fmtid="{D5CDD505-2E9C-101B-9397-08002B2CF9AE}" pid="7" name="MSIP_Label_e2b6c078-73cb-4371-8a5b-e9fc18accbf8_ActionId">
    <vt:lpwstr>c5037670-95d0-4d5c-92cd-0502e1368ef1</vt:lpwstr>
  </property>
  <property fmtid="{D5CDD505-2E9C-101B-9397-08002B2CF9AE}" pid="8" name="MSIP_Label_e2b6c078-73cb-4371-8a5b-e9fc18accbf8_ContentBits">
    <vt:lpwstr>0</vt:lpwstr>
  </property>
  <property fmtid="{D5CDD505-2E9C-101B-9397-08002B2CF9AE}" pid="9" name="ContentTypeId">
    <vt:lpwstr>0x010100E5A29938B871AC45BF0F579156918DCE</vt:lpwstr>
  </property>
  <property fmtid="{D5CDD505-2E9C-101B-9397-08002B2CF9AE}" pid="10" name="MediaServiceImageTags">
    <vt:lpwstr/>
  </property>
</Properties>
</file>